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Binomial 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<sst xmlns="http://schemas.openxmlformats.org/spreadsheetml/2006/main" count="17" uniqueCount="16">
  <si>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X</t>
  </si>
  <si>
    <t>P(X)</t>
  </si>
  <si>
    <t>n  =</t>
  </si>
  <si>
    <t xml:space="preserve">m = </t>
  </si>
  <si>
    <t>s =</t>
  </si>
  <si>
    <t>m - 2*s =</t>
  </si>
  <si>
    <t>m + 2*s =</t>
  </si>
  <si>
    <t>m - 3*s =</t>
  </si>
  <si>
    <t>m + 3*s =</t>
  </si>
  <si>
    <t>Data for graph - +-2or3SD</t>
  </si>
  <si>
    <t xml:space="preserve">m + 2*s </t>
  </si>
  <si>
    <t>m - 2*s</t>
  </si>
  <si>
    <t>m + 3*s</t>
  </si>
  <si>
    <t xml:space="preserve">m - 3*s </t>
  </si>
  <si>
    <t xml:space="preserve">m </t>
  </si>
  <si>
    <r>
      <t>p</t>
    </r>
    <r>
      <rPr>
        <b/>
        <sz val="10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</si>
</sst>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5.5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100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Binomial Probability Distribution</a:t>
            </a:r>
          </a:p>
        </c:rich>
      </c:tx>
      <c:layout>
        <c:manualLayout>
          <c:xMode val="factor"/>
          <c:yMode val="factor"/>
          <c:x val="0.067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15"/>
          <c:w val="0.9327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'Binomial data'!$B$14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'Binomial data'!$C$15:$C$35</c:f>
                <c:numCache>
                  <c:ptCount val="21"/>
                  <c:pt idx="0">
                    <c:v>9.094947017729282E-13</c:v>
                  </c:pt>
                  <c:pt idx="1">
                    <c:v>5.456968210637571E-11</c:v>
                  </c:pt>
                  <c:pt idx="2">
                    <c:v>1.555235940031708E-09</c:v>
                  </c:pt>
                  <c:pt idx="3">
                    <c:v>2.7994246920570754E-08</c:v>
                  </c:pt>
                  <c:pt idx="4">
                    <c:v>3.569266482372771E-07</c:v>
                  </c:pt>
                  <c:pt idx="5">
                    <c:v>3.426495823077861E-06</c:v>
                  </c:pt>
                  <c:pt idx="6">
                    <c:v>2.5698718673083962E-05</c:v>
                  </c:pt>
                  <c:pt idx="7">
                    <c:v>0.0001541923120385038</c:v>
                  </c:pt>
                  <c:pt idx="8">
                    <c:v>0.0007516875211877065</c:v>
                  </c:pt>
                  <c:pt idx="9">
                    <c:v>0.003006750084750821</c:v>
                  </c:pt>
                  <c:pt idx="10">
                    <c:v>0.009922275279677711</c:v>
                  </c:pt>
                  <c:pt idx="11">
                    <c:v>0.02706075076275739</c:v>
                  </c:pt>
                  <c:pt idx="12">
                    <c:v>0.06088668921620415</c:v>
                  </c:pt>
                  <c:pt idx="13">
                    <c:v>0.11240619547606923</c:v>
                  </c:pt>
                  <c:pt idx="14">
                    <c:v>0.1686092932141038</c:v>
                  </c:pt>
                  <c:pt idx="15">
                    <c:v>0.20233115185692443</c:v>
                  </c:pt>
                  <c:pt idx="16">
                    <c:v>0.18968545486586674</c:v>
                  </c:pt>
                  <c:pt idx="17">
                    <c:v>0.1338956151994354</c:v>
                  </c:pt>
                  <c:pt idx="18">
                    <c:v>0.06694780759971768</c:v>
                  </c:pt>
                  <c:pt idx="19">
                    <c:v>0.02114141292622664</c:v>
                  </c:pt>
                  <c:pt idx="20">
                    <c:v>0.0031712119389339963</c:v>
                  </c:pt>
                </c:numCache>
              </c:numRef>
            </c:minus>
            <c:noEndCap val="1"/>
            <c:spPr>
              <a:ln w="38100">
                <a:solidFill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Lit>
            </c:minus>
            <c:noEndCap val="1"/>
            <c:spPr>
              <a:ln w="38100">
                <a:solidFill/>
              </a:ln>
            </c:spPr>
          </c:errBars>
          <c:xVal>
            <c:numRef>
              <c:f>'Binomial data'!$B$15:$B$35</c:f>
              <c:numCache/>
            </c:numRef>
          </c:xVal>
          <c:yVal>
            <c:numRef>
              <c:f>'Binomial data'!$C$15:$C$35</c:f>
              <c:numCache/>
            </c:numRef>
          </c:yVal>
          <c:smooth val="0"/>
        </c:ser>
        <c:ser>
          <c:idx val="1"/>
          <c:order val="1"/>
          <c:tx>
            <c:strRef>
              <c:f>'Binomial data'!$I$11</c:f>
              <c:strCache>
                <c:ptCount val="1"/>
                <c:pt idx="0">
                  <c:v>m - 3*s =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'Binomial data'!$Q$3:$Q$4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2"/>
          <c:order val="2"/>
          <c:tx>
            <c:strRef>
              <c:f>'Binomial data'!$I$12</c:f>
              <c:strCache>
                <c:ptCount val="1"/>
                <c:pt idx="0">
                  <c:v>m + 3*s =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data'!$R$3:$R$4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3"/>
          <c:order val="3"/>
          <c:tx>
            <c:strRef>
              <c:f>'Binomial data'!$S$2</c:f>
              <c:strCache>
                <c:ptCount val="1"/>
                <c:pt idx="0">
                  <c:v>m - 2*s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data'!$S$3:$S$4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4"/>
          <c:order val="4"/>
          <c:tx>
            <c:strRef>
              <c:f>'Binomial data'!$T$2</c:f>
              <c:strCache>
                <c:ptCount val="1"/>
                <c:pt idx="0">
                  <c:v>m + 2*s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data'!$T$3:$T$4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5"/>
          <c:order val="5"/>
          <c:tx>
            <c:strRef>
              <c:f>'Binomial data'!$U$2</c:f>
              <c:strCache>
                <c:ptCount val="1"/>
                <c:pt idx="0">
                  <c:v>m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'Binomial data'!$U$3:$U$4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axId val="4419992"/>
        <c:axId val="39779929"/>
      </c:scatterChart>
      <c:valAx>
        <c:axId val="441999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9929"/>
        <c:crosses val="autoZero"/>
        <c:crossBetween val="midCat"/>
        <c:dispUnits/>
        <c:majorUnit val="1"/>
      </c:valAx>
      <c:valAx>
        <c:axId val="39779929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12</xdr:row>
      <xdr:rowOff>76200</xdr:rowOff>
    </xdr:from>
    <xdr:to>
      <xdr:col>12</xdr:col>
      <xdr:colOff>0</xdr:colOff>
      <xdr:row>34</xdr:row>
      <xdr:rowOff>104775</xdr:rowOff>
    </xdr:to>
    <xdr:graphicFrame>
      <xdr:nvGraphicFramePr>
        <xdr:cNvPr id="1" name="Chart 4"/>
        <xdr:cNvGraphicFramePr/>
      </xdr:nvGraphicFramePr>
      <xdr:xfrm>
        <a:off x="1057275" y="2028825"/>
        <a:ext cx="4762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13</xdr:col>
      <xdr:colOff>85725</xdr:colOff>
      <xdr:row>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8575"/>
          <a:ext cx="6486525" cy="153352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Binomial Distribution Example for n=20 - Vary the values of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Purpose:  1) Notice how the probability distribution changes as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changes (shape and location).
                2) Examine the mean and standard deviation as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changes.
                3) Expect that its most likely to be within 2 (or 3) standard deviations of the mean.
Note:        Keep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between 0.05 and 0.95 for the graph to be correct (y-axis upper limit is fixed at 0.4).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Copyright 2001 Christopher R. Bilder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5"/>
  <sheetViews>
    <sheetView showGridLines="0" tabSelected="1" workbookViewId="0" topLeftCell="A1">
      <selection activeCell="O12" sqref="O12"/>
    </sheetView>
  </sheetViews>
  <sheetFormatPr defaultColWidth="9.140625" defaultRowHeight="12.75"/>
  <cols>
    <col min="1" max="1" width="2.57421875" style="0" customWidth="1"/>
    <col min="2" max="2" width="3.8515625" style="0" customWidth="1"/>
    <col min="3" max="3" width="7.421875" style="0" customWidth="1"/>
    <col min="4" max="4" width="3.7109375" style="0" customWidth="1"/>
    <col min="5" max="5" width="5.00390625" style="0" customWidth="1"/>
    <col min="6" max="6" width="8.00390625" style="0" customWidth="1"/>
    <col min="7" max="7" width="9.421875" style="0" customWidth="1"/>
    <col min="9" max="9" width="9.00390625" style="0" customWidth="1"/>
    <col min="12" max="12" width="10.8515625" style="0" customWidth="1"/>
  </cols>
  <sheetData>
    <row r="1" ht="12.75">
      <c r="Q1" t="s">
        <v>9</v>
      </c>
    </row>
    <row r="2" spans="16:21" ht="12.75">
      <c r="P2" t="s">
        <v>1</v>
      </c>
      <c r="Q2" s="1" t="s">
        <v>13</v>
      </c>
      <c r="R2" s="1" t="s">
        <v>12</v>
      </c>
      <c r="S2" s="1" t="s">
        <v>11</v>
      </c>
      <c r="T2" s="1" t="s">
        <v>10</v>
      </c>
      <c r="U2" s="1" t="s">
        <v>14</v>
      </c>
    </row>
    <row r="3" spans="16:21" ht="12.75">
      <c r="P3">
        <v>-0.025</v>
      </c>
      <c r="Q3">
        <f>+J11</f>
        <v>9.190524980688874</v>
      </c>
      <c r="R3">
        <f>+J12</f>
        <v>20.809475019311126</v>
      </c>
      <c r="S3">
        <f>+H11</f>
        <v>11.127016653792584</v>
      </c>
      <c r="T3">
        <f>+H12</f>
        <v>18.872983346207416</v>
      </c>
      <c r="U3">
        <f>+F11</f>
        <v>15</v>
      </c>
    </row>
    <row r="4" spans="16:21" ht="12.75">
      <c r="P4">
        <v>0.025</v>
      </c>
      <c r="Q4">
        <f>+Q3</f>
        <v>9.190524980688874</v>
      </c>
      <c r="R4">
        <f>+R3</f>
        <v>20.809475019311126</v>
      </c>
      <c r="S4">
        <f>+S3</f>
        <v>11.127016653792584</v>
      </c>
      <c r="T4">
        <f>+T3</f>
        <v>18.872983346207416</v>
      </c>
      <c r="U4">
        <f>+U3</f>
        <v>15</v>
      </c>
    </row>
    <row r="10" ht="13.5" thickBot="1"/>
    <row r="11" spans="2:10" ht="12.75">
      <c r="B11" s="13" t="s">
        <v>15</v>
      </c>
      <c r="C11" s="14">
        <v>0.75</v>
      </c>
      <c r="D11" s="7"/>
      <c r="E11" s="4" t="s">
        <v>3</v>
      </c>
      <c r="F11" s="2">
        <f>+$C$12*$C$11</f>
        <v>15</v>
      </c>
      <c r="G11" s="11" t="s">
        <v>5</v>
      </c>
      <c r="H11" s="19">
        <f>+$F$11-2*$F$12</f>
        <v>11.127016653792584</v>
      </c>
      <c r="I11" s="11" t="s">
        <v>7</v>
      </c>
      <c r="J11" s="21">
        <f>+$F$11-3*$F$12</f>
        <v>9.190524980688874</v>
      </c>
    </row>
    <row r="12" spans="2:10" ht="12.75" customHeight="1" thickBot="1">
      <c r="B12" s="5" t="s">
        <v>2</v>
      </c>
      <c r="C12" s="8">
        <v>20</v>
      </c>
      <c r="D12" s="7"/>
      <c r="E12" s="6" t="s">
        <v>4</v>
      </c>
      <c r="F12" s="3">
        <f>SQRT($C$12*$C$11*(1-$C$11))</f>
        <v>1.9364916731037085</v>
      </c>
      <c r="G12" s="12" t="s">
        <v>6</v>
      </c>
      <c r="H12" s="20">
        <f>+$F$11+2*$F$12</f>
        <v>18.872983346207416</v>
      </c>
      <c r="I12" s="12" t="s">
        <v>8</v>
      </c>
      <c r="J12" s="22">
        <f>+$F$11+3*$F$12</f>
        <v>20.809475019311126</v>
      </c>
    </row>
    <row r="13" ht="6" customHeight="1" thickBot="1"/>
    <row r="14" spans="2:3" ht="12.75">
      <c r="B14" s="9" t="s">
        <v>0</v>
      </c>
      <c r="C14" s="10" t="s">
        <v>1</v>
      </c>
    </row>
    <row r="15" spans="2:4" ht="12.75">
      <c r="B15" s="15">
        <v>0</v>
      </c>
      <c r="C15" s="16">
        <f aca="true" t="shared" si="0" ref="C15:C35">BINOMDIST(B15,$C$12,$C$11,FALSE)</f>
        <v>9.094947017729282E-13</v>
      </c>
      <c r="D15">
        <v>0</v>
      </c>
    </row>
    <row r="16" spans="2:4" ht="12.75">
      <c r="B16" s="15">
        <v>1</v>
      </c>
      <c r="C16" s="16">
        <f t="shared" si="0"/>
        <v>5.456968210637571E-11</v>
      </c>
      <c r="D16">
        <v>0</v>
      </c>
    </row>
    <row r="17" spans="2:4" ht="12.75">
      <c r="B17" s="15">
        <f>+B16+1</f>
        <v>2</v>
      </c>
      <c r="C17" s="16">
        <f t="shared" si="0"/>
        <v>1.555235940031708E-09</v>
      </c>
      <c r="D17">
        <v>0</v>
      </c>
    </row>
    <row r="18" spans="2:4" ht="12.75">
      <c r="B18" s="15">
        <f aca="true" t="shared" si="1" ref="B18:B35">+B17+1</f>
        <v>3</v>
      </c>
      <c r="C18" s="16">
        <f t="shared" si="0"/>
        <v>2.7994246920570754E-08</v>
      </c>
      <c r="D18">
        <v>0</v>
      </c>
    </row>
    <row r="19" spans="2:4" ht="12.75">
      <c r="B19" s="15">
        <f t="shared" si="1"/>
        <v>4</v>
      </c>
      <c r="C19" s="16">
        <f t="shared" si="0"/>
        <v>3.569266482372771E-07</v>
      </c>
      <c r="D19">
        <v>0</v>
      </c>
    </row>
    <row r="20" spans="2:4" ht="12.75">
      <c r="B20" s="15">
        <f t="shared" si="1"/>
        <v>5</v>
      </c>
      <c r="C20" s="16">
        <f t="shared" si="0"/>
        <v>3.426495823077861E-06</v>
      </c>
      <c r="D20">
        <v>0</v>
      </c>
    </row>
    <row r="21" spans="2:4" ht="12.75">
      <c r="B21" s="15">
        <f t="shared" si="1"/>
        <v>6</v>
      </c>
      <c r="C21" s="16">
        <f t="shared" si="0"/>
        <v>2.5698718673083962E-05</v>
      </c>
      <c r="D21">
        <v>0</v>
      </c>
    </row>
    <row r="22" spans="2:4" ht="12.75">
      <c r="B22" s="15">
        <f t="shared" si="1"/>
        <v>7</v>
      </c>
      <c r="C22" s="16">
        <f t="shared" si="0"/>
        <v>0.0001541923120385038</v>
      </c>
      <c r="D22">
        <v>0</v>
      </c>
    </row>
    <row r="23" spans="2:4" ht="12.75">
      <c r="B23" s="15">
        <f t="shared" si="1"/>
        <v>8</v>
      </c>
      <c r="C23" s="16">
        <f t="shared" si="0"/>
        <v>0.0007516875211877065</v>
      </c>
      <c r="D23">
        <v>0</v>
      </c>
    </row>
    <row r="24" spans="2:4" ht="12.75">
      <c r="B24" s="15">
        <f t="shared" si="1"/>
        <v>9</v>
      </c>
      <c r="C24" s="16">
        <f t="shared" si="0"/>
        <v>0.003006750084750821</v>
      </c>
      <c r="D24">
        <v>0</v>
      </c>
    </row>
    <row r="25" spans="2:4" ht="12.75">
      <c r="B25" s="15">
        <f t="shared" si="1"/>
        <v>10</v>
      </c>
      <c r="C25" s="16">
        <f t="shared" si="0"/>
        <v>0.009922275279677711</v>
      </c>
      <c r="D25">
        <v>0</v>
      </c>
    </row>
    <row r="26" spans="2:4" ht="12.75">
      <c r="B26" s="15">
        <f t="shared" si="1"/>
        <v>11</v>
      </c>
      <c r="C26" s="16">
        <f t="shared" si="0"/>
        <v>0.02706075076275739</v>
      </c>
      <c r="D26">
        <v>0</v>
      </c>
    </row>
    <row r="27" spans="2:4" ht="12.75">
      <c r="B27" s="15">
        <f t="shared" si="1"/>
        <v>12</v>
      </c>
      <c r="C27" s="16">
        <f t="shared" si="0"/>
        <v>0.06088668921620415</v>
      </c>
      <c r="D27">
        <v>0</v>
      </c>
    </row>
    <row r="28" spans="2:4" ht="12.75">
      <c r="B28" s="15">
        <f t="shared" si="1"/>
        <v>13</v>
      </c>
      <c r="C28" s="16">
        <f t="shared" si="0"/>
        <v>0.11240619547606923</v>
      </c>
      <c r="D28">
        <v>0</v>
      </c>
    </row>
    <row r="29" spans="2:4" ht="12.75">
      <c r="B29" s="15">
        <f t="shared" si="1"/>
        <v>14</v>
      </c>
      <c r="C29" s="16">
        <f t="shared" si="0"/>
        <v>0.1686092932141038</v>
      </c>
      <c r="D29">
        <v>0</v>
      </c>
    </row>
    <row r="30" spans="2:4" ht="12.75">
      <c r="B30" s="15">
        <f t="shared" si="1"/>
        <v>15</v>
      </c>
      <c r="C30" s="16">
        <f t="shared" si="0"/>
        <v>0.20233115185692443</v>
      </c>
      <c r="D30">
        <v>0</v>
      </c>
    </row>
    <row r="31" spans="2:4" ht="12.75">
      <c r="B31" s="15">
        <f t="shared" si="1"/>
        <v>16</v>
      </c>
      <c r="C31" s="16">
        <f t="shared" si="0"/>
        <v>0.18968545486586674</v>
      </c>
      <c r="D31">
        <v>0</v>
      </c>
    </row>
    <row r="32" spans="2:4" ht="12.75">
      <c r="B32" s="15">
        <f t="shared" si="1"/>
        <v>17</v>
      </c>
      <c r="C32" s="16">
        <f t="shared" si="0"/>
        <v>0.1338956151994354</v>
      </c>
      <c r="D32">
        <v>0</v>
      </c>
    </row>
    <row r="33" spans="2:4" ht="12.75">
      <c r="B33" s="15">
        <f t="shared" si="1"/>
        <v>18</v>
      </c>
      <c r="C33" s="16">
        <f t="shared" si="0"/>
        <v>0.06694780759971768</v>
      </c>
      <c r="D33">
        <v>0</v>
      </c>
    </row>
    <row r="34" spans="2:4" ht="12.75">
      <c r="B34" s="15">
        <f t="shared" si="1"/>
        <v>19</v>
      </c>
      <c r="C34" s="16">
        <f t="shared" si="0"/>
        <v>0.02114141292622664</v>
      </c>
      <c r="D34">
        <v>0</v>
      </c>
    </row>
    <row r="35" spans="2:4" ht="13.5" thickBot="1">
      <c r="B35" s="17">
        <f t="shared" si="1"/>
        <v>20</v>
      </c>
      <c r="C35" s="18">
        <f t="shared" si="0"/>
        <v>0.0031712119389339963</v>
      </c>
      <c r="D35">
        <v>0</v>
      </c>
    </row>
  </sheetData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 by Malone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Bilder</dc:creator>
  <cp:keywords/>
  <dc:description/>
  <cp:lastModifiedBy>Chris Bilder</cp:lastModifiedBy>
  <cp:lastPrinted>1998-02-19T19:19:58Z</cp:lastPrinted>
  <dcterms:created xsi:type="dcterms:W3CDTF">1998-02-05T01:24:24Z</dcterms:created>
  <dcterms:modified xsi:type="dcterms:W3CDTF">2001-05-26T22:44:46Z</dcterms:modified>
  <cp:category/>
  <cp:version/>
  <cp:contentType/>
  <cp:contentStatus/>
</cp:coreProperties>
</file>